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<sst xmlns="http://schemas.openxmlformats.org/spreadsheetml/2006/main" count="30" uniqueCount="23">
  <si>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Montant à facturer</t>
  </si>
  <si>
    <t>Montant que je veux être payé.e</t>
  </si>
  <si>
    <t>Montant de la CSG déductible</t>
  </si>
  <si>
    <t>Montant cotiz CFP</t>
  </si>
  <si>
    <t>Montant cotiz Urssaf</t>
  </si>
  <si>
    <t>Montant CRDS non déductible</t>
  </si>
  <si>
    <t>Assurance Vieillesse Plafonnée</t>
  </si>
  <si>
    <t>Montant payé</t>
  </si>
  <si>
    <t>Total cotisations</t>
  </si>
  <si>
    <t>Total Cotisations</t>
  </si>
  <si>
    <t>CSG déductible</t>
  </si>
  <si>
    <t>GSG, Ass.Sociales &amp; CRDS</t>
  </si>
  <si>
    <t>CFP</t>
  </si>
  <si>
    <t>1 % diffuseur</t>
  </si>
  <si>
    <t>Agessa</t>
  </si>
  <si>
    <t>0,10% Contribution diffuseur</t>
  </si>
  <si>
    <t>CRDS</t>
  </si>
  <si>
    <t>Total à verser à l’urssaf</t>
  </si>
  <si>
    <t>Si vos revenus annuels dépassent 44500€ vous êtes assujettis à la TVA :</t>
  </si>
  <si>
    <t>taux TVA</t>
  </si>
  <si>
    <t>Le taux de tva dépend de la nature de l’opération :  
 5,5 % pour la vente d’oeuvre originale,
 10 % pour la cession de droit
 20 % pour toute autre opération</t>
  </si>
  <si>
    <t>TVA</t>
  </si>
  <si>
    <t>total payé
moins tva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</si>
</sst>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#,##0.00\ [$€-40C];\-#,##0.00\ [$€-40C]"/>
    <numFmt numFmtId="167" formatCode="0.00\ %"/>
    <numFmt numFmtId="168" formatCode="0.00%"/>
  </numFmts>
  <fonts count="9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2" xfId="0" applyFont="1" applyBorder="1" applyAlignment="1">
      <alignment horizontal="center" vertical="center"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6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0" xfId="0" applyFont="1" applyAlignment="1">
      <alignment horizontal="left" vertical="center"/>
    </xf>
    <xf numFmtId="164" fontId="0" fillId="0" borderId="3" xfId="0" applyFont="1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5" xfId="0" applyNumberFormat="1" applyBorder="1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6" xfId="0" applyFont="1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9" xfId="0" applyFont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F31" sqref="F31"/>
    </sheetView>
  </sheetViews>
  <sheetFormatPr defaultColWidth="10.28125" defaultRowHeight="12.75"/>
  <cols>
    <col min="1" max="16384" width="11.57421875" style="0" customWidth="1"/>
  </cols>
  <sheetData>
    <row r="1" spans="1:10" ht="12.75">
      <c r="A1" s="1" t="s">
        <v>0</v>
      </c>
      <c r="B1" s="1"/>
      <c r="C1" s="1"/>
      <c r="D1" s="2">
        <v>240</v>
      </c>
      <c r="G1" s="1" t="s">
        <v>1</v>
      </c>
      <c r="H1" s="1"/>
      <c r="I1" s="1"/>
      <c r="J1" s="2">
        <v>200</v>
      </c>
    </row>
    <row r="2" spans="1:10" ht="12.75">
      <c r="A2" s="3"/>
      <c r="B2" s="3"/>
      <c r="C2" s="3"/>
      <c r="D2" s="3"/>
      <c r="G2" s="3"/>
      <c r="H2" s="3"/>
      <c r="I2" s="3"/>
      <c r="J2" s="3"/>
    </row>
    <row r="3" spans="1:10" ht="12.75">
      <c r="A3" s="1" t="s">
        <v>2</v>
      </c>
      <c r="B3" s="1"/>
      <c r="C3" s="1"/>
      <c r="D3" s="2">
        <f>(98.25%*D1)*C20</f>
        <v>21.6936</v>
      </c>
      <c r="G3" s="1" t="s">
        <v>2</v>
      </c>
      <c r="H3" s="1"/>
      <c r="I3" s="1"/>
      <c r="J3" s="2">
        <f>J13*C20</f>
        <v>21.9570405727924</v>
      </c>
    </row>
    <row r="4" spans="1:10" ht="12.75">
      <c r="A4" s="3"/>
      <c r="B4" s="3"/>
      <c r="C4" s="3"/>
      <c r="D4" s="3"/>
      <c r="G4" s="3"/>
      <c r="H4" s="3"/>
      <c r="I4" s="3"/>
      <c r="J4" s="3"/>
    </row>
    <row r="5" spans="1:10" ht="12.75">
      <c r="A5" s="1" t="s">
        <v>3</v>
      </c>
      <c r="B5" s="1"/>
      <c r="C5" s="1"/>
      <c r="D5" s="2">
        <f>D1*C22</f>
        <v>0.84</v>
      </c>
      <c r="G5" s="1" t="s">
        <v>3</v>
      </c>
      <c r="H5" s="1"/>
      <c r="I5" s="1"/>
      <c r="J5" s="2">
        <f>J13*C22</f>
        <v>0.8353221957040571</v>
      </c>
    </row>
    <row r="6" spans="1:10" ht="12.75">
      <c r="A6" s="3"/>
      <c r="B6" s="3"/>
      <c r="C6" s="3"/>
      <c r="D6" s="3"/>
      <c r="G6" s="3"/>
      <c r="H6" s="3"/>
      <c r="I6" s="3"/>
      <c r="J6" s="3"/>
    </row>
    <row r="7" spans="1:10" ht="12.75">
      <c r="A7" s="1" t="s">
        <v>4</v>
      </c>
      <c r="B7" s="1"/>
      <c r="C7" s="1"/>
      <c r="D7" s="2">
        <f>D1*C24</f>
        <v>0</v>
      </c>
      <c r="G7" s="1" t="s">
        <v>4</v>
      </c>
      <c r="H7" s="1"/>
      <c r="I7" s="1"/>
      <c r="J7" s="2">
        <f>J13*C24</f>
        <v>0</v>
      </c>
    </row>
    <row r="8" spans="1:10" ht="12.75">
      <c r="A8" s="3"/>
      <c r="B8" s="3"/>
      <c r="C8" s="3"/>
      <c r="D8" s="3"/>
      <c r="G8" s="3"/>
      <c r="H8" s="3"/>
      <c r="I8" s="3"/>
      <c r="J8" s="3"/>
    </row>
    <row r="9" spans="1:10" ht="12.75">
      <c r="A9" s="1" t="s">
        <v>5</v>
      </c>
      <c r="B9" s="1"/>
      <c r="C9" s="1"/>
      <c r="D9" s="2">
        <f>(98.25%*D1)*C26</f>
        <v>1.179</v>
      </c>
      <c r="G9" s="1" t="s">
        <v>5</v>
      </c>
      <c r="H9" s="1"/>
      <c r="I9" s="1"/>
      <c r="J9" s="2">
        <f>J13*C26</f>
        <v>1.1933174224343701</v>
      </c>
    </row>
    <row r="10" spans="1:10" ht="12.75">
      <c r="A10" s="3"/>
      <c r="B10" s="3"/>
      <c r="C10" s="3"/>
      <c r="D10" s="3"/>
      <c r="G10" s="4"/>
      <c r="H10" s="4"/>
      <c r="I10" s="4"/>
      <c r="J10" s="4"/>
    </row>
    <row r="11" spans="1:10" ht="12.75">
      <c r="A11" s="1" t="s">
        <v>6</v>
      </c>
      <c r="B11" s="1"/>
      <c r="C11" s="1"/>
      <c r="D11" s="2">
        <f>D1*C28</f>
        <v>14.76</v>
      </c>
      <c r="G11" s="1"/>
      <c r="H11" s="1"/>
      <c r="I11" s="1"/>
      <c r="J11" s="2">
        <f>J13*C28</f>
        <v>14.6778042959427</v>
      </c>
    </row>
    <row r="12" spans="1:10" ht="12.75">
      <c r="A12" s="4"/>
      <c r="B12" s="5"/>
      <c r="C12" s="5"/>
      <c r="D12" s="5"/>
      <c r="G12" s="4"/>
      <c r="H12" s="5"/>
      <c r="I12" s="5"/>
      <c r="J12" s="5"/>
    </row>
    <row r="13" spans="1:10" ht="12.75">
      <c r="A13" s="1" t="s">
        <v>7</v>
      </c>
      <c r="B13" s="1"/>
      <c r="C13" s="1"/>
      <c r="D13" s="2">
        <f>D1-(D3+D5+D7+D9+D11)</f>
        <v>201.5274</v>
      </c>
      <c r="G13" s="1" t="s">
        <v>0</v>
      </c>
      <c r="H13" s="1"/>
      <c r="I13" s="1"/>
      <c r="J13" s="2">
        <f>J1/(1-C30)</f>
        <v>238.663484486874</v>
      </c>
    </row>
    <row r="15" spans="1:10" ht="12.75">
      <c r="A15" s="1" t="s">
        <v>8</v>
      </c>
      <c r="B15" s="1"/>
      <c r="C15" s="1"/>
      <c r="D15" s="6">
        <f>D3+D5+D7+D9+D11</f>
        <v>38.4726</v>
      </c>
      <c r="G15" s="1" t="s">
        <v>9</v>
      </c>
      <c r="H15" s="1"/>
      <c r="I15" s="1"/>
      <c r="J15" s="2">
        <f>J3+J5+J7+J9+J11</f>
        <v>38.6634844868735</v>
      </c>
    </row>
    <row r="20" spans="1:10" ht="12.75">
      <c r="A20" s="1" t="s">
        <v>10</v>
      </c>
      <c r="B20" s="1"/>
      <c r="C20" s="7">
        <v>0.092</v>
      </c>
      <c r="F20" s="8" t="s">
        <v>11</v>
      </c>
      <c r="G20" s="8"/>
      <c r="H20" s="8"/>
      <c r="I20" s="2">
        <f>D15</f>
        <v>38.4726</v>
      </c>
      <c r="J20" s="5"/>
    </row>
    <row r="21" spans="1:10" ht="12.75">
      <c r="A21" s="1"/>
      <c r="B21" s="1"/>
      <c r="C21" s="1"/>
      <c r="F21" s="9"/>
      <c r="G21" s="9"/>
      <c r="H21" s="9"/>
      <c r="I21" s="9"/>
      <c r="J21" s="5"/>
    </row>
    <row r="22" spans="1:10" ht="12.75">
      <c r="A22" s="1" t="s">
        <v>12</v>
      </c>
      <c r="B22" s="1"/>
      <c r="C22" s="7">
        <v>0.0035</v>
      </c>
      <c r="F22" s="8" t="s">
        <v>13</v>
      </c>
      <c r="G22" s="8"/>
      <c r="H22" s="8"/>
      <c r="I22" s="2">
        <f>1%*D1</f>
        <v>2.4</v>
      </c>
      <c r="J22" s="5"/>
    </row>
    <row r="23" spans="1:10" ht="12.75">
      <c r="A23" s="1"/>
      <c r="B23" s="1"/>
      <c r="C23" s="1"/>
      <c r="F23" s="9"/>
      <c r="G23" s="9"/>
      <c r="H23" s="9"/>
      <c r="I23" s="9"/>
      <c r="J23" s="5"/>
    </row>
    <row r="24" spans="1:10" ht="12.75">
      <c r="A24" s="1" t="s">
        <v>14</v>
      </c>
      <c r="B24" s="1"/>
      <c r="C24" s="7">
        <v>0</v>
      </c>
      <c r="F24" s="8" t="s">
        <v>15</v>
      </c>
      <c r="G24" s="8"/>
      <c r="H24" s="8"/>
      <c r="I24" s="2">
        <f>0.1%*D1</f>
        <v>0.24</v>
      </c>
      <c r="J24" s="5"/>
    </row>
    <row r="25" spans="1:10" ht="12.75">
      <c r="A25" s="1"/>
      <c r="B25" s="1"/>
      <c r="C25" s="1"/>
      <c r="F25" s="9"/>
      <c r="G25" s="9"/>
      <c r="H25" s="9"/>
      <c r="I25" s="9"/>
      <c r="J25" s="5"/>
    </row>
    <row r="26" spans="1:10" ht="12.75">
      <c r="A26" s="1" t="s">
        <v>16</v>
      </c>
      <c r="B26" s="1"/>
      <c r="C26" s="7">
        <v>0.005</v>
      </c>
      <c r="F26" s="8" t="s">
        <v>17</v>
      </c>
      <c r="G26" s="8"/>
      <c r="H26" s="8"/>
      <c r="I26" s="2">
        <f>I20+I22+I24</f>
        <v>41.1126</v>
      </c>
      <c r="J26" s="5"/>
    </row>
    <row r="27" spans="1:10" ht="12.75">
      <c r="A27" s="1"/>
      <c r="B27" s="1"/>
      <c r="C27" s="1"/>
      <c r="F27" s="5"/>
      <c r="G27" s="5"/>
      <c r="H27" s="5"/>
      <c r="I27" s="5"/>
      <c r="J27" s="5"/>
    </row>
    <row r="28" spans="1:10" ht="12.75">
      <c r="A28" s="1" t="s">
        <v>6</v>
      </c>
      <c r="B28" s="1"/>
      <c r="C28" s="7">
        <v>0.061500000000000006</v>
      </c>
      <c r="E28" s="10" t="s">
        <v>18</v>
      </c>
      <c r="F28" s="10"/>
      <c r="G28" s="10"/>
      <c r="H28" s="10"/>
      <c r="I28" s="10"/>
      <c r="J28" s="10"/>
    </row>
    <row r="29" spans="1:18" ht="12.75" customHeight="1">
      <c r="A29" s="4"/>
      <c r="B29" s="5"/>
      <c r="C29" s="5"/>
      <c r="F29" s="11" t="s">
        <v>19</v>
      </c>
      <c r="G29" s="12">
        <v>0.055</v>
      </c>
      <c r="H29" s="12">
        <v>0.1</v>
      </c>
      <c r="I29" s="13">
        <v>0.2</v>
      </c>
      <c r="J29" s="14" t="s">
        <v>20</v>
      </c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" t="s">
        <v>8</v>
      </c>
      <c r="B30" s="1"/>
      <c r="C30" s="7">
        <f>C20+C22+C24+C26+C28</f>
        <v>0.162</v>
      </c>
      <c r="F30" s="15" t="s">
        <v>21</v>
      </c>
      <c r="G30" s="16">
        <f>D1*G29</f>
        <v>13.2</v>
      </c>
      <c r="H30" s="16">
        <f>D1*H29</f>
        <v>24</v>
      </c>
      <c r="I30" s="17">
        <f>D1*I29</f>
        <v>48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6:18" ht="12.75" customHeight="1">
      <c r="F31" s="18" t="s">
        <v>22</v>
      </c>
      <c r="G31" s="19">
        <f>D13-G30</f>
        <v>188.3274</v>
      </c>
      <c r="H31" s="19">
        <f>D13-H30</f>
        <v>177.5274</v>
      </c>
      <c r="I31" s="20">
        <f>D13-I30</f>
        <v>153.5274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6:18" ht="12.75">
      <c r="F32" s="18"/>
      <c r="G32" s="19"/>
      <c r="H32" s="19"/>
      <c r="I32" s="20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 selectLockedCells="1" selectUnlockedCells="1"/>
  <mergeCells count="49">
    <mergeCell ref="A1:C1"/>
    <mergeCell ref="G1:I1"/>
    <mergeCell ref="A2:D2"/>
    <mergeCell ref="G2:J2"/>
    <mergeCell ref="A3:C3"/>
    <mergeCell ref="G3:I3"/>
    <mergeCell ref="A4:D4"/>
    <mergeCell ref="G4:J4"/>
    <mergeCell ref="A5:C5"/>
    <mergeCell ref="G5:I5"/>
    <mergeCell ref="A6:D6"/>
    <mergeCell ref="G6:J6"/>
    <mergeCell ref="A7:C7"/>
    <mergeCell ref="G7:I7"/>
    <mergeCell ref="A8:D8"/>
    <mergeCell ref="G8:J8"/>
    <mergeCell ref="A9:C9"/>
    <mergeCell ref="G9:I9"/>
    <mergeCell ref="A10:D10"/>
    <mergeCell ref="G10:J10"/>
    <mergeCell ref="A11:C11"/>
    <mergeCell ref="G11:I11"/>
    <mergeCell ref="A13:C13"/>
    <mergeCell ref="G13:I13"/>
    <mergeCell ref="A15:C15"/>
    <mergeCell ref="G15:I15"/>
    <mergeCell ref="A20:B20"/>
    <mergeCell ref="F20:H20"/>
    <mergeCell ref="A21:C21"/>
    <mergeCell ref="F21:I21"/>
    <mergeCell ref="A22:B22"/>
    <mergeCell ref="F22:H22"/>
    <mergeCell ref="A23:C23"/>
    <mergeCell ref="F23:I23"/>
    <mergeCell ref="A24:B24"/>
    <mergeCell ref="F24:H24"/>
    <mergeCell ref="A25:C25"/>
    <mergeCell ref="F25:I25"/>
    <mergeCell ref="A26:B26"/>
    <mergeCell ref="F26:H26"/>
    <mergeCell ref="A27:C27"/>
    <mergeCell ref="A28:B28"/>
    <mergeCell ref="E28:J28"/>
    <mergeCell ref="J29:R32"/>
    <mergeCell ref="A30:B30"/>
    <mergeCell ref="F31:F32"/>
    <mergeCell ref="G31:G32"/>
    <mergeCell ref="H31:H32"/>
    <mergeCell ref="I31:I3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2018-03-06T17:41:12Z</dcterms:created>
  <dcterms:modified xsi:type="dcterms:W3CDTF">2022-02-03T11:21:44Z</dcterms:modified>
  <cp:category/>
  <cp:version/>
  <cp:contentType/>
  <cp:contentStatus/>
  <cp:revision>23</cp:revision>
</cp:coreProperties>
</file>